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5195" windowHeight="7935"/>
  </bookViews>
  <sheets>
    <sheet name="прил 3 к прогнозу " sheetId="6" r:id="rId1"/>
  </sheets>
  <definedNames>
    <definedName name="_xlnm.Print_Area" localSheetId="0">'прил 3 к прогнозу '!$A$1:$F$78</definedName>
  </definedNames>
  <calcPr calcId="145621"/>
</workbook>
</file>

<file path=xl/calcChain.xml><?xml version="1.0" encoding="utf-8"?>
<calcChain xmlns="http://schemas.openxmlformats.org/spreadsheetml/2006/main">
  <c r="F75" i="6" l="1"/>
  <c r="E75" i="6"/>
  <c r="D75" i="6"/>
  <c r="C75" i="6"/>
  <c r="F71" i="6"/>
  <c r="E71" i="6"/>
  <c r="D71" i="6"/>
  <c r="C71" i="6"/>
  <c r="F67" i="6"/>
  <c r="E67" i="6"/>
  <c r="D67" i="6"/>
  <c r="C67" i="6"/>
  <c r="F63" i="6"/>
  <c r="E63" i="6"/>
  <c r="D63" i="6"/>
  <c r="C63" i="6"/>
  <c r="F59" i="6"/>
  <c r="E59" i="6"/>
  <c r="D59" i="6"/>
  <c r="C59" i="6"/>
  <c r="C57" i="6"/>
  <c r="C55" i="6" s="1"/>
  <c r="C53" i="6" s="1"/>
  <c r="F55" i="6"/>
  <c r="E55" i="6"/>
  <c r="D55" i="6"/>
  <c r="F53" i="6"/>
  <c r="E53" i="6"/>
  <c r="D53" i="6"/>
  <c r="F48" i="6"/>
  <c r="E48" i="6"/>
  <c r="D48" i="6"/>
  <c r="C48" i="6"/>
  <c r="C46" i="6" s="1"/>
  <c r="F46" i="6"/>
  <c r="F11" i="6" s="1"/>
  <c r="E46" i="6"/>
  <c r="D46" i="6"/>
  <c r="C44" i="6"/>
  <c r="F42" i="6"/>
  <c r="E42" i="6"/>
  <c r="D42" i="6"/>
  <c r="C42" i="6"/>
  <c r="F40" i="6"/>
  <c r="E40" i="6"/>
  <c r="D40" i="6"/>
  <c r="C40" i="6"/>
  <c r="F34" i="6"/>
  <c r="E34" i="6"/>
  <c r="D34" i="6"/>
  <c r="D32" i="6" s="1"/>
  <c r="C34" i="6"/>
  <c r="F32" i="6"/>
  <c r="E32" i="6"/>
  <c r="C32" i="6"/>
  <c r="F28" i="6"/>
  <c r="E28" i="6"/>
  <c r="D28" i="6"/>
  <c r="C28" i="6"/>
  <c r="F24" i="6"/>
  <c r="E24" i="6"/>
  <c r="D24" i="6"/>
  <c r="C24" i="6"/>
  <c r="F20" i="6"/>
  <c r="E20" i="6"/>
  <c r="D20" i="6"/>
  <c r="C20" i="6"/>
  <c r="C11" i="6" s="1"/>
  <c r="C17" i="6"/>
  <c r="F15" i="6"/>
  <c r="E15" i="6"/>
  <c r="D15" i="6"/>
  <c r="C15" i="6"/>
  <c r="F13" i="6"/>
  <c r="E13" i="6"/>
  <c r="D13" i="6"/>
  <c r="C13" i="6"/>
  <c r="E11" i="6"/>
  <c r="F10" i="6"/>
  <c r="E10" i="6"/>
  <c r="D10" i="6"/>
  <c r="C10" i="6"/>
  <c r="F9" i="6"/>
  <c r="E9" i="6"/>
  <c r="D9" i="6"/>
  <c r="C9" i="6"/>
  <c r="D11" i="6" l="1"/>
</calcChain>
</file>

<file path=xl/sharedStrings.xml><?xml version="1.0" encoding="utf-8"?>
<sst xmlns="http://schemas.openxmlformats.org/spreadsheetml/2006/main" count="95" uniqueCount="48">
  <si>
    <t>Наименование показателя</t>
  </si>
  <si>
    <t>2017 год</t>
  </si>
  <si>
    <t>2018 год</t>
  </si>
  <si>
    <t>2019 год</t>
  </si>
  <si>
    <t>2020 год</t>
  </si>
  <si>
    <t>в том числе:</t>
  </si>
  <si>
    <t>Расходы на реализацию муниципальных программ города Твери - всего</t>
  </si>
  <si>
    <t xml:space="preserve"> МП «Развитие образования города Твери» на 2015-2020 годы</t>
  </si>
  <si>
    <t xml:space="preserve">из них </t>
  </si>
  <si>
    <t>за счёт средств бюджета города</t>
  </si>
  <si>
    <t>за счёт межбюджетных трансфертов</t>
  </si>
  <si>
    <t>МП «Социальная поддержка населения города Твери» на 2015-2020 годы</t>
  </si>
  <si>
    <t>МП «Обеспечение доступным жильем населения города Твери» на 2015-2020 годы</t>
  </si>
  <si>
    <t>МП «Коммунальное хозяйство города Твери» на 2015-2020 годы</t>
  </si>
  <si>
    <t>МП «Дорожное хозяйство и общественный транспорт города Твери» на 2015-2020 годы</t>
  </si>
  <si>
    <t>3</t>
  </si>
  <si>
    <t>2</t>
  </si>
  <si>
    <t>1</t>
  </si>
  <si>
    <t>тыс. руб.</t>
  </si>
  <si>
    <t>на долгосрочный период  до 2022 года</t>
  </si>
  <si>
    <t>Приложение 3</t>
  </si>
  <si>
    <t>к бюджетному прогнозу города Твери</t>
  </si>
  <si>
    <t>МП  «Развитие культуры города Твери» на 2015-2020 годы</t>
  </si>
  <si>
    <t>МП «Благоустройство города Твери» на 2015-2020 годы</t>
  </si>
  <si>
    <t>МП «Обеспечение правопорядка и безопасности населения города Твери» на 2015-2020 годы
на 2015-2020 годы</t>
  </si>
  <si>
    <t>из них текущие расходы</t>
  </si>
  <si>
    <t xml:space="preserve">          АИП </t>
  </si>
  <si>
    <t xml:space="preserve">           АИП </t>
  </si>
  <si>
    <t xml:space="preserve">           АИП</t>
  </si>
  <si>
    <t>в том  числе текущие расходы</t>
  </si>
  <si>
    <t>в том  числе АИП</t>
  </si>
  <si>
    <t>Показатели финансового обеспечения муниципальных программ города Твери на 2017 - 2020 годы
(на период действия программ)</t>
  </si>
  <si>
    <t>МП  «Развитие физической культуры, спорта и молодежной политики города Твери»  на 2015-2020 годы</t>
  </si>
  <si>
    <t xml:space="preserve"> МП «Управление муниципальной собственностью» на 2015-2020 годы</t>
  </si>
  <si>
    <t>МП «Развитие информационных ресурсов города Твери» на 2015-2020 годы</t>
  </si>
  <si>
    <t xml:space="preserve">МП «Развитие малого и среднего предпринимательства в городе Твери» на 2015-2020 годы
</t>
  </si>
  <si>
    <t>МП «Обеспечение реализации муниципальной политики в городе Твери» на 2015-2020 годы
на 2015-2020 годы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</si>
  <si>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</si>
  <si>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</si>
  <si>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</si>
  <si>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</si>
  <si>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</si>
  <si>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</si>
  <si>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</si>
  <si>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</si>
  <si>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</si>
  <si>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</si>
  <si>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№
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</si>
</sst>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rgb="FF7030A0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FFFF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FF00"/>
      <name val="Times New Roman"/>
      <family val="1"/>
      <charset val="204"/>
    </font>
    <font>
      <b/>
      <sz val="11"/>
      <color rgb="FFFFFF00"/>
      <name val="Times New Roman"/>
      <family val="1"/>
      <charset val="204"/>
    </font>
    <font>
      <i/>
      <sz val="11"/>
      <color rgb="FFFFFF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vertical="center" wrapText="1"/>
    </xf>
    <xf numFmtId="164" fontId="9" fillId="0" borderId="0" xfId="0" applyNumberFormat="1" applyFont="1" applyAlignment="1">
      <alignment horizontal="center" vertical="center" wrapText="1"/>
    </xf>
    <xf numFmtId="164" fontId="14" fillId="0" borderId="0" xfId="0" applyNumberFormat="1" applyFont="1" applyAlignment="1">
      <alignment vertical="center" wrapText="1"/>
    </xf>
    <xf numFmtId="164" fontId="15" fillId="0" borderId="0" xfId="0" applyNumberFormat="1" applyFont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right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view="pageBreakPreview" topLeftCell="A18" zoomScale="90" zoomScaleNormal="100" zoomScaleSheetLayoutView="90" workbookViewId="0">
      <selection activeCell="B47" sqref="B47"/>
    </sheetView>
  </sheetViews>
  <sheetFormatPr defaultRowHeight="15" x14ac:dyDescent="0.25"/>
  <cols>
    <col min="1" max="1" width="7.140625" style="4" customWidth="1"/>
    <col min="2" max="2" width="77.140625" customWidth="1"/>
    <col min="3" max="4" width="13.42578125" customWidth="1"/>
    <col min="5" max="5" width="13.140625" customWidth="1"/>
    <col min="6" max="6" width="12.42578125" customWidth="1"/>
    <col min="7" max="7" width="12.140625" style="10" customWidth="1"/>
  </cols>
  <sheetData>
    <row r="1" spans="1:7" ht="21.75" customHeight="1" x14ac:dyDescent="0.25">
      <c r="C1" s="28" t="s">
        <v>20</v>
      </c>
      <c r="D1" s="29"/>
      <c r="E1" s="29"/>
      <c r="F1" s="29"/>
    </row>
    <row r="2" spans="1:7" ht="20.25" customHeight="1" x14ac:dyDescent="0.25">
      <c r="C2" s="28" t="s">
        <v>21</v>
      </c>
      <c r="D2" s="29"/>
      <c r="E2" s="29" t="s">
        <v>21</v>
      </c>
      <c r="F2" s="29"/>
    </row>
    <row r="3" spans="1:7" ht="21.75" customHeight="1" x14ac:dyDescent="0.25">
      <c r="C3" s="28" t="s">
        <v>19</v>
      </c>
      <c r="D3" s="29"/>
      <c r="E3" s="29" t="s">
        <v>19</v>
      </c>
      <c r="F3" s="29"/>
    </row>
    <row r="4" spans="1:7" ht="18.75" x14ac:dyDescent="0.25">
      <c r="E4" s="15"/>
      <c r="F4" s="15"/>
    </row>
    <row r="5" spans="1:7" ht="50.25" customHeight="1" x14ac:dyDescent="0.25">
      <c r="A5" s="30" t="s">
        <v>31</v>
      </c>
      <c r="B5" s="30"/>
      <c r="C5" s="30"/>
      <c r="D5" s="30"/>
      <c r="E5" s="30"/>
      <c r="F5" s="30"/>
    </row>
    <row r="6" spans="1:7" ht="15.75" x14ac:dyDescent="0.25">
      <c r="B6" s="1"/>
      <c r="C6" s="1"/>
      <c r="D6" s="1"/>
      <c r="E6" s="1"/>
      <c r="F6" s="2" t="s">
        <v>18</v>
      </c>
    </row>
    <row r="7" spans="1:7" ht="33.75" customHeight="1" x14ac:dyDescent="0.25">
      <c r="A7" s="20" t="s">
        <v>47</v>
      </c>
      <c r="B7" s="21" t="s">
        <v>0</v>
      </c>
      <c r="C7" s="21" t="s">
        <v>1</v>
      </c>
      <c r="D7" s="21" t="s">
        <v>2</v>
      </c>
      <c r="E7" s="21" t="s">
        <v>3</v>
      </c>
      <c r="F7" s="21" t="s">
        <v>4</v>
      </c>
    </row>
    <row r="8" spans="1:7" s="3" customFormat="1" ht="12.75" customHeight="1" x14ac:dyDescent="0.2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11"/>
    </row>
    <row r="9" spans="1:7" ht="16.5" hidden="1" customHeight="1" x14ac:dyDescent="0.25">
      <c r="A9" s="23"/>
      <c r="B9" s="14" t="s">
        <v>25</v>
      </c>
      <c r="C9" s="9" t="e">
        <f>C19+C52+#REF!</f>
        <v>#REF!</v>
      </c>
      <c r="D9" s="9" t="e">
        <f>D19+D52+#REF!</f>
        <v>#REF!</v>
      </c>
      <c r="E9" s="9" t="e">
        <f>E19+E52+#REF!</f>
        <v>#REF!</v>
      </c>
      <c r="F9" s="9" t="e">
        <f>F19+F52+#REF!</f>
        <v>#REF!</v>
      </c>
    </row>
    <row r="10" spans="1:7" ht="16.5" hidden="1" customHeight="1" x14ac:dyDescent="0.25">
      <c r="A10" s="23"/>
      <c r="B10" s="14" t="s">
        <v>26</v>
      </c>
      <c r="C10" s="8">
        <f>C38</f>
        <v>103926.8</v>
      </c>
      <c r="D10" s="8">
        <f>D38</f>
        <v>103926.8</v>
      </c>
      <c r="E10" s="8">
        <f>E38</f>
        <v>103926.8</v>
      </c>
      <c r="F10" s="8">
        <f>F38</f>
        <v>103926.8</v>
      </c>
    </row>
    <row r="11" spans="1:7" ht="25.5" customHeight="1" x14ac:dyDescent="0.25">
      <c r="A11" s="25"/>
      <c r="B11" s="16" t="s">
        <v>6</v>
      </c>
      <c r="C11" s="17">
        <f>C13+C20+C24+C28+C32+C40+C46+C53+C59+C63+C67+C71+C75</f>
        <v>5381876.0000000009</v>
      </c>
      <c r="D11" s="17">
        <f t="shared" ref="D11:F11" si="0">D13+D20+D24+D28+D32+D40+D46+D53+D59+D63+D67+D71+D75</f>
        <v>4765893.3</v>
      </c>
      <c r="E11" s="17">
        <f t="shared" si="0"/>
        <v>4768656.4999999991</v>
      </c>
      <c r="F11" s="17">
        <f t="shared" si="0"/>
        <v>4650356.4999999991</v>
      </c>
    </row>
    <row r="12" spans="1:7" ht="18" customHeight="1" x14ac:dyDescent="0.25">
      <c r="A12" s="24"/>
      <c r="B12" s="16" t="s">
        <v>5</v>
      </c>
      <c r="C12" s="17"/>
      <c r="D12" s="17"/>
      <c r="E12" s="17"/>
      <c r="F12" s="17"/>
    </row>
    <row r="13" spans="1:7" ht="21.75" customHeight="1" x14ac:dyDescent="0.25">
      <c r="A13" s="25" t="s">
        <v>17</v>
      </c>
      <c r="B13" s="16" t="s">
        <v>7</v>
      </c>
      <c r="C13" s="17">
        <f>C15+C18</f>
        <v>3554579.7</v>
      </c>
      <c r="D13" s="17">
        <f>D15+D18</f>
        <v>3218503.2</v>
      </c>
      <c r="E13" s="17">
        <f>E15+E18</f>
        <v>3258864</v>
      </c>
      <c r="F13" s="17">
        <f>F15+F18</f>
        <v>3259314</v>
      </c>
    </row>
    <row r="14" spans="1:7" ht="15" customHeight="1" x14ac:dyDescent="0.25">
      <c r="A14" s="25"/>
      <c r="B14" s="16" t="s">
        <v>8</v>
      </c>
      <c r="C14" s="17"/>
      <c r="D14" s="17"/>
      <c r="E14" s="17"/>
      <c r="F14" s="17"/>
    </row>
    <row r="15" spans="1:7" ht="17.25" customHeight="1" x14ac:dyDescent="0.25">
      <c r="A15" s="25"/>
      <c r="B15" s="16" t="s">
        <v>9</v>
      </c>
      <c r="C15" s="17">
        <f>C16+C17</f>
        <v>1180257</v>
      </c>
      <c r="D15" s="17">
        <f>D16+D17</f>
        <v>844180.5</v>
      </c>
      <c r="E15" s="17">
        <f>E16+E17</f>
        <v>884541.3</v>
      </c>
      <c r="F15" s="17">
        <f>F16+F17</f>
        <v>884991.3</v>
      </c>
    </row>
    <row r="16" spans="1:7" ht="3" hidden="1" customHeight="1" x14ac:dyDescent="0.25">
      <c r="A16" s="26"/>
      <c r="B16" s="18" t="s">
        <v>29</v>
      </c>
      <c r="C16" s="19">
        <v>1083057</v>
      </c>
      <c r="D16" s="19">
        <v>844180.5</v>
      </c>
      <c r="E16" s="19">
        <v>809841.3</v>
      </c>
      <c r="F16" s="19">
        <v>809841.3</v>
      </c>
    </row>
    <row r="17" spans="1:7" ht="16.5" hidden="1" customHeight="1" x14ac:dyDescent="0.25">
      <c r="A17" s="26"/>
      <c r="B17" s="18" t="s">
        <v>27</v>
      </c>
      <c r="C17" s="19">
        <f>22500+74700</f>
        <v>97200</v>
      </c>
      <c r="D17" s="19">
        <v>0</v>
      </c>
      <c r="E17" s="19">
        <v>74700</v>
      </c>
      <c r="F17" s="19">
        <v>75150</v>
      </c>
    </row>
    <row r="18" spans="1:7" ht="15.75" customHeight="1" x14ac:dyDescent="0.25">
      <c r="A18" s="26"/>
      <c r="B18" s="16" t="s">
        <v>10</v>
      </c>
      <c r="C18" s="17">
        <v>2374322.7000000002</v>
      </c>
      <c r="D18" s="17">
        <v>2374322.7000000002</v>
      </c>
      <c r="E18" s="17">
        <v>2374322.7000000002</v>
      </c>
      <c r="F18" s="17">
        <v>2374322.7000000002</v>
      </c>
    </row>
    <row r="19" spans="1:7" ht="14.25" hidden="1" customHeight="1" x14ac:dyDescent="0.25">
      <c r="A19" s="26"/>
      <c r="B19" s="18" t="s">
        <v>29</v>
      </c>
      <c r="C19" s="19">
        <v>2374322.7000000002</v>
      </c>
      <c r="D19" s="19">
        <v>2374322.7000000002</v>
      </c>
      <c r="E19" s="19">
        <v>2374322.7000000002</v>
      </c>
      <c r="F19" s="19">
        <v>2374322.7000000002</v>
      </c>
    </row>
    <row r="20" spans="1:7" ht="21.75" customHeight="1" x14ac:dyDescent="0.25">
      <c r="A20" s="25" t="s">
        <v>16</v>
      </c>
      <c r="B20" s="16" t="s">
        <v>22</v>
      </c>
      <c r="C20" s="17">
        <f t="shared" ref="C20:F20" si="1">C22+C23</f>
        <v>285416.7</v>
      </c>
      <c r="D20" s="17">
        <f t="shared" si="1"/>
        <v>261855.6</v>
      </c>
      <c r="E20" s="17">
        <f t="shared" si="1"/>
        <v>259672.4</v>
      </c>
      <c r="F20" s="17">
        <f t="shared" si="1"/>
        <v>259672.4</v>
      </c>
      <c r="G20" s="12"/>
    </row>
    <row r="21" spans="1:7" ht="15.75" x14ac:dyDescent="0.25">
      <c r="A21" s="25"/>
      <c r="B21" s="16" t="s">
        <v>8</v>
      </c>
      <c r="C21" s="17"/>
      <c r="D21" s="17"/>
      <c r="E21" s="17"/>
      <c r="F21" s="17"/>
    </row>
    <row r="22" spans="1:7" ht="17.25" customHeight="1" x14ac:dyDescent="0.25">
      <c r="A22" s="25"/>
      <c r="B22" s="16" t="s">
        <v>9</v>
      </c>
      <c r="C22" s="17">
        <v>285416.7</v>
      </c>
      <c r="D22" s="17">
        <v>261855.6</v>
      </c>
      <c r="E22" s="17">
        <v>259672.4</v>
      </c>
      <c r="F22" s="17">
        <v>259672.4</v>
      </c>
    </row>
    <row r="23" spans="1:7" ht="15.75" hidden="1" x14ac:dyDescent="0.25">
      <c r="A23" s="25"/>
      <c r="B23" s="27" t="s">
        <v>10</v>
      </c>
      <c r="C23" s="19">
        <v>0</v>
      </c>
      <c r="D23" s="17"/>
      <c r="E23" s="17"/>
      <c r="F23" s="17"/>
    </row>
    <row r="24" spans="1:7" ht="33" customHeight="1" x14ac:dyDescent="0.25">
      <c r="A24" s="25" t="s">
        <v>15</v>
      </c>
      <c r="B24" s="16" t="s">
        <v>32</v>
      </c>
      <c r="C24" s="17">
        <f t="shared" ref="C24:F24" si="2">C26+C27</f>
        <v>88142.5</v>
      </c>
      <c r="D24" s="17">
        <f t="shared" si="2"/>
        <v>90763</v>
      </c>
      <c r="E24" s="17">
        <f t="shared" si="2"/>
        <v>87608.1</v>
      </c>
      <c r="F24" s="17">
        <f t="shared" si="2"/>
        <v>87608.1</v>
      </c>
    </row>
    <row r="25" spans="1:7" ht="14.25" customHeight="1" x14ac:dyDescent="0.25">
      <c r="A25" s="25"/>
      <c r="B25" s="16" t="s">
        <v>8</v>
      </c>
      <c r="C25" s="17"/>
      <c r="D25" s="17"/>
      <c r="E25" s="17"/>
      <c r="F25" s="17"/>
    </row>
    <row r="26" spans="1:7" ht="16.5" customHeight="1" x14ac:dyDescent="0.25">
      <c r="A26" s="25"/>
      <c r="B26" s="16" t="s">
        <v>9</v>
      </c>
      <c r="C26" s="17">
        <v>88142.5</v>
      </c>
      <c r="D26" s="17">
        <v>90763</v>
      </c>
      <c r="E26" s="17">
        <v>87608.1</v>
      </c>
      <c r="F26" s="17">
        <v>87608.1</v>
      </c>
    </row>
    <row r="27" spans="1:7" s="10" customFormat="1" ht="15.75" hidden="1" x14ac:dyDescent="0.25">
      <c r="A27" s="25"/>
      <c r="B27" s="27" t="s">
        <v>10</v>
      </c>
      <c r="C27" s="19">
        <v>0</v>
      </c>
      <c r="D27" s="19"/>
      <c r="E27" s="19"/>
      <c r="F27" s="19"/>
    </row>
    <row r="28" spans="1:7" s="10" customFormat="1" ht="20.25" customHeight="1" x14ac:dyDescent="0.25">
      <c r="A28" s="25" t="s">
        <v>37</v>
      </c>
      <c r="B28" s="16" t="s">
        <v>11</v>
      </c>
      <c r="C28" s="17">
        <f t="shared" ref="C28:F28" si="3">C30+C31</f>
        <v>81678</v>
      </c>
      <c r="D28" s="17">
        <f t="shared" si="3"/>
        <v>70459</v>
      </c>
      <c r="E28" s="17">
        <f t="shared" si="3"/>
        <v>68766.100000000006</v>
      </c>
      <c r="F28" s="17">
        <f t="shared" si="3"/>
        <v>68766.100000000006</v>
      </c>
    </row>
    <row r="29" spans="1:7" s="10" customFormat="1" ht="15.75" x14ac:dyDescent="0.25">
      <c r="A29" s="25"/>
      <c r="B29" s="16" t="s">
        <v>8</v>
      </c>
      <c r="C29" s="19"/>
      <c r="D29" s="19"/>
      <c r="E29" s="19"/>
      <c r="F29" s="19"/>
    </row>
    <row r="30" spans="1:7" s="10" customFormat="1" ht="17.25" customHeight="1" x14ac:dyDescent="0.25">
      <c r="A30" s="25"/>
      <c r="B30" s="16" t="s">
        <v>9</v>
      </c>
      <c r="C30" s="17">
        <v>81678</v>
      </c>
      <c r="D30" s="17">
        <v>70459</v>
      </c>
      <c r="E30" s="17">
        <v>68766.100000000006</v>
      </c>
      <c r="F30" s="17">
        <v>68766.100000000006</v>
      </c>
    </row>
    <row r="31" spans="1:7" s="10" customFormat="1" ht="15.75" hidden="1" customHeight="1" x14ac:dyDescent="0.25">
      <c r="A31" s="25"/>
      <c r="B31" s="27" t="s">
        <v>10</v>
      </c>
      <c r="C31" s="19">
        <v>0</v>
      </c>
      <c r="D31" s="17"/>
      <c r="E31" s="17"/>
      <c r="F31" s="17"/>
    </row>
    <row r="32" spans="1:7" s="10" customFormat="1" ht="30.75" customHeight="1" x14ac:dyDescent="0.25">
      <c r="A32" s="25" t="s">
        <v>38</v>
      </c>
      <c r="B32" s="16" t="s">
        <v>12</v>
      </c>
      <c r="C32" s="17">
        <f>C34+C37</f>
        <v>205117.6</v>
      </c>
      <c r="D32" s="17">
        <f>D34+D37</f>
        <v>194364.5</v>
      </c>
      <c r="E32" s="17">
        <f>E34+E37</f>
        <v>187364.5</v>
      </c>
      <c r="F32" s="17">
        <f>F34+F37</f>
        <v>181464.5</v>
      </c>
    </row>
    <row r="33" spans="1:6" s="10" customFormat="1" ht="13.5" customHeight="1" x14ac:dyDescent="0.25">
      <c r="A33" s="25"/>
      <c r="B33" s="16" t="s">
        <v>8</v>
      </c>
      <c r="C33" s="19"/>
      <c r="D33" s="19"/>
      <c r="E33" s="19"/>
      <c r="F33" s="19"/>
    </row>
    <row r="34" spans="1:6" s="10" customFormat="1" ht="15.75" customHeight="1" x14ac:dyDescent="0.25">
      <c r="A34" s="25"/>
      <c r="B34" s="16" t="s">
        <v>9</v>
      </c>
      <c r="C34" s="17">
        <f>C35+C36</f>
        <v>101190.8</v>
      </c>
      <c r="D34" s="17">
        <f>D35+D36</f>
        <v>90437.7</v>
      </c>
      <c r="E34" s="17">
        <f>E35+E36</f>
        <v>83437.7</v>
      </c>
      <c r="F34" s="17">
        <f>F35+F36</f>
        <v>77537.7</v>
      </c>
    </row>
    <row r="35" spans="1:6" s="10" customFormat="1" ht="15.75" hidden="1" x14ac:dyDescent="0.25">
      <c r="A35" s="25"/>
      <c r="B35" s="18" t="s">
        <v>29</v>
      </c>
      <c r="C35" s="19">
        <v>93790.8</v>
      </c>
      <c r="D35" s="19">
        <v>83937.7</v>
      </c>
      <c r="E35" s="19">
        <v>77537.7</v>
      </c>
      <c r="F35" s="19">
        <v>77537.7</v>
      </c>
    </row>
    <row r="36" spans="1:6" s="10" customFormat="1" ht="15.75" hidden="1" x14ac:dyDescent="0.25">
      <c r="A36" s="25"/>
      <c r="B36" s="18" t="s">
        <v>28</v>
      </c>
      <c r="C36" s="19">
        <v>7400</v>
      </c>
      <c r="D36" s="19">
        <v>6500</v>
      </c>
      <c r="E36" s="19">
        <v>5900</v>
      </c>
      <c r="F36" s="19">
        <v>0</v>
      </c>
    </row>
    <row r="37" spans="1:6" s="10" customFormat="1" ht="15.75" customHeight="1" x14ac:dyDescent="0.25">
      <c r="A37" s="25"/>
      <c r="B37" s="16" t="s">
        <v>10</v>
      </c>
      <c r="C37" s="17">
        <v>103926.8</v>
      </c>
      <c r="D37" s="17">
        <v>103926.8</v>
      </c>
      <c r="E37" s="17">
        <v>103926.8</v>
      </c>
      <c r="F37" s="17">
        <v>103926.8</v>
      </c>
    </row>
    <row r="38" spans="1:6" s="10" customFormat="1" ht="15.75" hidden="1" x14ac:dyDescent="0.25">
      <c r="A38" s="25"/>
      <c r="B38" s="18" t="s">
        <v>30</v>
      </c>
      <c r="C38" s="19">
        <v>103926.8</v>
      </c>
      <c r="D38" s="19">
        <v>103926.8</v>
      </c>
      <c r="E38" s="19">
        <v>103926.8</v>
      </c>
      <c r="F38" s="19">
        <v>103926.8</v>
      </c>
    </row>
    <row r="39" spans="1:6" s="10" customFormat="1" x14ac:dyDescent="0.25">
      <c r="A39" s="22">
        <v>1</v>
      </c>
      <c r="B39" s="22">
        <v>2</v>
      </c>
      <c r="C39" s="22">
        <v>3</v>
      </c>
      <c r="D39" s="22">
        <v>4</v>
      </c>
      <c r="E39" s="22">
        <v>5</v>
      </c>
      <c r="F39" s="22">
        <v>6</v>
      </c>
    </row>
    <row r="40" spans="1:6" s="10" customFormat="1" ht="20.25" customHeight="1" x14ac:dyDescent="0.25">
      <c r="A40" s="25" t="s">
        <v>39</v>
      </c>
      <c r="B40" s="16" t="s">
        <v>13</v>
      </c>
      <c r="C40" s="17">
        <f>C42</f>
        <v>45870</v>
      </c>
      <c r="D40" s="17">
        <f>D42</f>
        <v>37350</v>
      </c>
      <c r="E40" s="17">
        <f>E42</f>
        <v>36600</v>
      </c>
      <c r="F40" s="17">
        <f>F42</f>
        <v>16600</v>
      </c>
    </row>
    <row r="41" spans="1:6" s="10" customFormat="1" ht="14.25" customHeight="1" x14ac:dyDescent="0.25">
      <c r="A41" s="25"/>
      <c r="B41" s="16" t="s">
        <v>8</v>
      </c>
      <c r="C41" s="17"/>
      <c r="D41" s="17"/>
      <c r="E41" s="17"/>
      <c r="F41" s="17"/>
    </row>
    <row r="42" spans="1:6" s="10" customFormat="1" ht="15" customHeight="1" x14ac:dyDescent="0.25">
      <c r="A42" s="25"/>
      <c r="B42" s="16" t="s">
        <v>9</v>
      </c>
      <c r="C42" s="17">
        <f>C43+C44</f>
        <v>45870</v>
      </c>
      <c r="D42" s="17">
        <f>D43+D44</f>
        <v>37350</v>
      </c>
      <c r="E42" s="17">
        <f>E43+E44</f>
        <v>36600</v>
      </c>
      <c r="F42" s="17">
        <f>F43+F44</f>
        <v>16600</v>
      </c>
    </row>
    <row r="43" spans="1:6" s="10" customFormat="1" ht="15.75" hidden="1" x14ac:dyDescent="0.25">
      <c r="A43" s="25"/>
      <c r="B43" s="18" t="s">
        <v>29</v>
      </c>
      <c r="C43" s="19">
        <v>22570</v>
      </c>
      <c r="D43" s="19">
        <v>18150</v>
      </c>
      <c r="E43" s="19">
        <v>16600</v>
      </c>
      <c r="F43" s="19">
        <v>16600</v>
      </c>
    </row>
    <row r="44" spans="1:6" s="10" customFormat="1" ht="13.5" hidden="1" customHeight="1" x14ac:dyDescent="0.25">
      <c r="A44" s="25"/>
      <c r="B44" s="18" t="s">
        <v>28</v>
      </c>
      <c r="C44" s="19">
        <f>24000-700</f>
        <v>23300</v>
      </c>
      <c r="D44" s="19">
        <v>19200</v>
      </c>
      <c r="E44" s="19">
        <v>20000</v>
      </c>
      <c r="F44" s="19">
        <v>0</v>
      </c>
    </row>
    <row r="45" spans="1:6" s="10" customFormat="1" ht="15.75" hidden="1" x14ac:dyDescent="0.25">
      <c r="A45" s="25"/>
      <c r="B45" s="27" t="s">
        <v>10</v>
      </c>
      <c r="C45" s="19">
        <v>0</v>
      </c>
      <c r="D45" s="17"/>
      <c r="E45" s="17"/>
      <c r="F45" s="17"/>
    </row>
    <row r="46" spans="1:6" s="10" customFormat="1" ht="18.75" customHeight="1" x14ac:dyDescent="0.25">
      <c r="A46" s="25" t="s">
        <v>40</v>
      </c>
      <c r="B46" s="16" t="s">
        <v>23</v>
      </c>
      <c r="C46" s="17">
        <f>C48+C51</f>
        <v>284168.7</v>
      </c>
      <c r="D46" s="17">
        <f>D48+D51</f>
        <v>273494.59999999998</v>
      </c>
      <c r="E46" s="17">
        <f>E48+E51</f>
        <v>267585</v>
      </c>
      <c r="F46" s="17">
        <f>F48+F51</f>
        <v>246885</v>
      </c>
    </row>
    <row r="47" spans="1:6" s="10" customFormat="1" ht="13.5" customHeight="1" x14ac:dyDescent="0.25">
      <c r="A47" s="25"/>
      <c r="B47" s="16" t="s">
        <v>8</v>
      </c>
      <c r="C47" s="19"/>
      <c r="D47" s="19"/>
      <c r="E47" s="19"/>
      <c r="F47" s="19"/>
    </row>
    <row r="48" spans="1:6" s="10" customFormat="1" ht="15" customHeight="1" x14ac:dyDescent="0.25">
      <c r="A48" s="25"/>
      <c r="B48" s="16" t="s">
        <v>9</v>
      </c>
      <c r="C48" s="17">
        <f>C49+C50</f>
        <v>282781.40000000002</v>
      </c>
      <c r="D48" s="17">
        <f>D49+D50</f>
        <v>272107.3</v>
      </c>
      <c r="E48" s="17">
        <f>E49+E50</f>
        <v>266197.7</v>
      </c>
      <c r="F48" s="17">
        <f>F49+F50</f>
        <v>245497.7</v>
      </c>
    </row>
    <row r="49" spans="1:7" s="10" customFormat="1" ht="15.75" hidden="1" x14ac:dyDescent="0.25">
      <c r="A49" s="25"/>
      <c r="B49" s="18" t="s">
        <v>29</v>
      </c>
      <c r="C49" s="19">
        <v>272731.40000000002</v>
      </c>
      <c r="D49" s="19">
        <v>261407.3</v>
      </c>
      <c r="E49" s="19">
        <v>245497.7</v>
      </c>
      <c r="F49" s="19">
        <v>245497.7</v>
      </c>
    </row>
    <row r="50" spans="1:7" s="10" customFormat="1" ht="1.5" hidden="1" customHeight="1" x14ac:dyDescent="0.25">
      <c r="A50" s="25"/>
      <c r="B50" s="18" t="s">
        <v>28</v>
      </c>
      <c r="C50" s="19">
        <v>10050</v>
      </c>
      <c r="D50" s="19">
        <v>10700</v>
      </c>
      <c r="E50" s="19">
        <v>20700</v>
      </c>
      <c r="F50" s="19">
        <v>0</v>
      </c>
    </row>
    <row r="51" spans="1:7" ht="15" customHeight="1" x14ac:dyDescent="0.25">
      <c r="A51" s="25"/>
      <c r="B51" s="16" t="s">
        <v>10</v>
      </c>
      <c r="C51" s="17">
        <v>1387.3</v>
      </c>
      <c r="D51" s="17">
        <v>1387.3</v>
      </c>
      <c r="E51" s="17">
        <v>1387.3</v>
      </c>
      <c r="F51" s="17">
        <v>1387.3</v>
      </c>
    </row>
    <row r="52" spans="1:7" ht="15.75" hidden="1" x14ac:dyDescent="0.25">
      <c r="A52" s="25"/>
      <c r="B52" s="18" t="s">
        <v>29</v>
      </c>
      <c r="C52" s="19">
        <v>1387.3</v>
      </c>
      <c r="D52" s="19">
        <v>1387.3</v>
      </c>
      <c r="E52" s="19">
        <v>1387.3</v>
      </c>
      <c r="F52" s="19">
        <v>1387.3</v>
      </c>
    </row>
    <row r="53" spans="1:7" ht="33" customHeight="1" x14ac:dyDescent="0.25">
      <c r="A53" s="25" t="s">
        <v>41</v>
      </c>
      <c r="B53" s="16" t="s">
        <v>14</v>
      </c>
      <c r="C53" s="17">
        <f>C55</f>
        <v>777604.6</v>
      </c>
      <c r="D53" s="17">
        <f t="shared" ref="D53:F53" si="4">D56+D57+D58</f>
        <v>579986</v>
      </c>
      <c r="E53" s="17">
        <f t="shared" si="4"/>
        <v>565693</v>
      </c>
      <c r="F53" s="17">
        <f t="shared" si="4"/>
        <v>493543</v>
      </c>
    </row>
    <row r="54" spans="1:7" ht="15" customHeight="1" x14ac:dyDescent="0.25">
      <c r="A54" s="25"/>
      <c r="B54" s="16" t="s">
        <v>8</v>
      </c>
      <c r="C54" s="17"/>
      <c r="D54" s="17"/>
      <c r="E54" s="17"/>
      <c r="F54" s="17"/>
    </row>
    <row r="55" spans="1:7" ht="15.75" customHeight="1" x14ac:dyDescent="0.25">
      <c r="A55" s="25"/>
      <c r="B55" s="16" t="s">
        <v>9</v>
      </c>
      <c r="C55" s="17">
        <f>C56+C57</f>
        <v>777604.6</v>
      </c>
      <c r="D55" s="17">
        <f>D56+D57</f>
        <v>579986</v>
      </c>
      <c r="E55" s="17">
        <f>E56+E57</f>
        <v>565693</v>
      </c>
      <c r="F55" s="17">
        <f>F56+F57</f>
        <v>493543</v>
      </c>
    </row>
    <row r="56" spans="1:7" ht="3" hidden="1" customHeight="1" x14ac:dyDescent="0.25">
      <c r="A56" s="25"/>
      <c r="B56" s="18" t="s">
        <v>29</v>
      </c>
      <c r="C56" s="19">
        <v>720742.40000000002</v>
      </c>
      <c r="D56" s="19">
        <v>542636</v>
      </c>
      <c r="E56" s="19">
        <v>493543</v>
      </c>
      <c r="F56" s="19">
        <v>493543</v>
      </c>
      <c r="G56" s="13"/>
    </row>
    <row r="57" spans="1:7" ht="15.75" hidden="1" customHeight="1" x14ac:dyDescent="0.25">
      <c r="A57" s="25"/>
      <c r="B57" s="18" t="s">
        <v>28</v>
      </c>
      <c r="C57" s="19">
        <f>52291.2-6900+11471</f>
        <v>56862.2</v>
      </c>
      <c r="D57" s="19">
        <v>37350</v>
      </c>
      <c r="E57" s="19">
        <v>72150</v>
      </c>
      <c r="F57" s="19">
        <v>0</v>
      </c>
      <c r="G57" s="13"/>
    </row>
    <row r="58" spans="1:7" ht="15.75" hidden="1" x14ac:dyDescent="0.25">
      <c r="A58" s="25"/>
      <c r="B58" s="27" t="s">
        <v>10</v>
      </c>
      <c r="C58" s="19">
        <v>0</v>
      </c>
      <c r="D58" s="19">
        <v>0</v>
      </c>
      <c r="E58" s="19">
        <v>0</v>
      </c>
      <c r="F58" s="19">
        <v>0</v>
      </c>
      <c r="G58" s="13"/>
    </row>
    <row r="59" spans="1:7" ht="32.25" customHeight="1" x14ac:dyDescent="0.25">
      <c r="A59" s="25" t="s">
        <v>42</v>
      </c>
      <c r="B59" s="16" t="s">
        <v>24</v>
      </c>
      <c r="C59" s="17">
        <f t="shared" ref="C59:F59" si="5">C61+C62</f>
        <v>900</v>
      </c>
      <c r="D59" s="17">
        <f t="shared" si="5"/>
        <v>900</v>
      </c>
      <c r="E59" s="17">
        <f t="shared" si="5"/>
        <v>900</v>
      </c>
      <c r="F59" s="17">
        <f t="shared" si="5"/>
        <v>900</v>
      </c>
    </row>
    <row r="60" spans="1:7" s="10" customFormat="1" ht="15.75" customHeight="1" x14ac:dyDescent="0.25">
      <c r="A60" s="25"/>
      <c r="B60" s="16" t="s">
        <v>8</v>
      </c>
      <c r="C60" s="17"/>
      <c r="D60" s="17"/>
      <c r="E60" s="17"/>
      <c r="F60" s="17"/>
    </row>
    <row r="61" spans="1:7" s="10" customFormat="1" ht="15" customHeight="1" x14ac:dyDescent="0.25">
      <c r="A61" s="25"/>
      <c r="B61" s="16" t="s">
        <v>9</v>
      </c>
      <c r="C61" s="17">
        <v>900</v>
      </c>
      <c r="D61" s="17">
        <v>900</v>
      </c>
      <c r="E61" s="17">
        <v>900</v>
      </c>
      <c r="F61" s="17">
        <v>900</v>
      </c>
    </row>
    <row r="62" spans="1:7" s="10" customFormat="1" ht="15.75" hidden="1" x14ac:dyDescent="0.25">
      <c r="A62" s="25"/>
      <c r="B62" s="27" t="s">
        <v>10</v>
      </c>
      <c r="C62" s="17"/>
      <c r="D62" s="17"/>
      <c r="E62" s="17"/>
      <c r="F62" s="17"/>
    </row>
    <row r="63" spans="1:7" s="10" customFormat="1" ht="18.75" customHeight="1" x14ac:dyDescent="0.25">
      <c r="A63" s="25" t="s">
        <v>43</v>
      </c>
      <c r="B63" s="16" t="s">
        <v>33</v>
      </c>
      <c r="C63" s="17">
        <f t="shared" ref="C63:F63" si="6">C65+C66</f>
        <v>8162</v>
      </c>
      <c r="D63" s="17">
        <f t="shared" si="6"/>
        <v>7183</v>
      </c>
      <c r="E63" s="17">
        <f t="shared" si="6"/>
        <v>6534</v>
      </c>
      <c r="F63" s="17">
        <f t="shared" si="6"/>
        <v>6534</v>
      </c>
    </row>
    <row r="64" spans="1:7" s="10" customFormat="1" ht="13.5" customHeight="1" x14ac:dyDescent="0.25">
      <c r="A64" s="25"/>
      <c r="B64" s="16" t="s">
        <v>8</v>
      </c>
      <c r="C64" s="17"/>
      <c r="D64" s="17"/>
      <c r="E64" s="17"/>
      <c r="F64" s="17"/>
    </row>
    <row r="65" spans="1:6" s="10" customFormat="1" ht="16.5" customHeight="1" x14ac:dyDescent="0.25">
      <c r="A65" s="25"/>
      <c r="B65" s="16" t="s">
        <v>9</v>
      </c>
      <c r="C65" s="17">
        <v>8162</v>
      </c>
      <c r="D65" s="17">
        <v>7183</v>
      </c>
      <c r="E65" s="17">
        <v>6534</v>
      </c>
      <c r="F65" s="17">
        <v>6534</v>
      </c>
    </row>
    <row r="66" spans="1:6" s="10" customFormat="1" ht="15.75" hidden="1" x14ac:dyDescent="0.25">
      <c r="A66" s="25"/>
      <c r="B66" s="27" t="s">
        <v>10</v>
      </c>
      <c r="C66" s="17"/>
      <c r="D66" s="17"/>
      <c r="E66" s="17"/>
      <c r="F66" s="17"/>
    </row>
    <row r="67" spans="1:6" s="10" customFormat="1" ht="19.5" customHeight="1" x14ac:dyDescent="0.25">
      <c r="A67" s="25" t="s">
        <v>44</v>
      </c>
      <c r="B67" s="16" t="s">
        <v>34</v>
      </c>
      <c r="C67" s="17">
        <f t="shared" ref="C67:F67" si="7">C69+C70</f>
        <v>18716.400000000001</v>
      </c>
      <c r="D67" s="17">
        <f t="shared" si="7"/>
        <v>13060</v>
      </c>
      <c r="E67" s="17">
        <f t="shared" si="7"/>
        <v>11880</v>
      </c>
      <c r="F67" s="17">
        <f t="shared" si="7"/>
        <v>11880</v>
      </c>
    </row>
    <row r="68" spans="1:6" s="10" customFormat="1" ht="13.5" customHeight="1" x14ac:dyDescent="0.25">
      <c r="A68" s="25"/>
      <c r="B68" s="16" t="s">
        <v>8</v>
      </c>
      <c r="C68" s="17"/>
      <c r="D68" s="17"/>
      <c r="E68" s="17"/>
      <c r="F68" s="17"/>
    </row>
    <row r="69" spans="1:6" s="10" customFormat="1" ht="15" customHeight="1" x14ac:dyDescent="0.25">
      <c r="A69" s="25"/>
      <c r="B69" s="16" t="s">
        <v>9</v>
      </c>
      <c r="C69" s="17">
        <v>18716.400000000001</v>
      </c>
      <c r="D69" s="17">
        <v>13060</v>
      </c>
      <c r="E69" s="17">
        <v>11880</v>
      </c>
      <c r="F69" s="17">
        <v>11880</v>
      </c>
    </row>
    <row r="70" spans="1:6" s="10" customFormat="1" ht="15.75" hidden="1" x14ac:dyDescent="0.25">
      <c r="A70" s="25"/>
      <c r="B70" s="27" t="s">
        <v>10</v>
      </c>
      <c r="C70" s="17"/>
      <c r="D70" s="17"/>
      <c r="E70" s="17"/>
      <c r="F70" s="17"/>
    </row>
    <row r="71" spans="1:6" s="10" customFormat="1" ht="31.5" customHeight="1" x14ac:dyDescent="0.25">
      <c r="A71" s="25" t="s">
        <v>45</v>
      </c>
      <c r="B71" s="16" t="s">
        <v>35</v>
      </c>
      <c r="C71" s="17">
        <f t="shared" ref="C71:F71" si="8">C73+C74</f>
        <v>9996.9</v>
      </c>
      <c r="D71" s="17">
        <f t="shared" si="8"/>
        <v>4675.6000000000004</v>
      </c>
      <c r="E71" s="17">
        <f t="shared" si="8"/>
        <v>4620.6000000000004</v>
      </c>
      <c r="F71" s="17">
        <f t="shared" si="8"/>
        <v>4620.6000000000004</v>
      </c>
    </row>
    <row r="72" spans="1:6" s="10" customFormat="1" ht="15" customHeight="1" x14ac:dyDescent="0.25">
      <c r="A72" s="25"/>
      <c r="B72" s="16" t="s">
        <v>8</v>
      </c>
      <c r="C72" s="17"/>
      <c r="D72" s="17"/>
      <c r="E72" s="17"/>
      <c r="F72" s="17"/>
    </row>
    <row r="73" spans="1:6" s="10" customFormat="1" ht="15" customHeight="1" x14ac:dyDescent="0.25">
      <c r="A73" s="25"/>
      <c r="B73" s="16" t="s">
        <v>9</v>
      </c>
      <c r="C73" s="17">
        <v>9996.9</v>
      </c>
      <c r="D73" s="17">
        <v>4675.6000000000004</v>
      </c>
      <c r="E73" s="17">
        <v>4620.6000000000004</v>
      </c>
      <c r="F73" s="17">
        <v>4620.6000000000004</v>
      </c>
    </row>
    <row r="74" spans="1:6" s="10" customFormat="1" ht="18" hidden="1" customHeight="1" x14ac:dyDescent="0.25">
      <c r="A74" s="25"/>
      <c r="B74" s="27" t="s">
        <v>10</v>
      </c>
      <c r="C74" s="17"/>
      <c r="D74" s="17"/>
      <c r="E74" s="17"/>
      <c r="F74" s="17"/>
    </row>
    <row r="75" spans="1:6" s="10" customFormat="1" ht="31.5" customHeight="1" x14ac:dyDescent="0.25">
      <c r="A75" s="25" t="s">
        <v>46</v>
      </c>
      <c r="B75" s="16" t="s">
        <v>36</v>
      </c>
      <c r="C75" s="17">
        <f t="shared" ref="C75:F75" si="9">C77+C78</f>
        <v>21522.9</v>
      </c>
      <c r="D75" s="17">
        <f t="shared" si="9"/>
        <v>13298.8</v>
      </c>
      <c r="E75" s="17">
        <f t="shared" si="9"/>
        <v>12568.8</v>
      </c>
      <c r="F75" s="17">
        <f t="shared" si="9"/>
        <v>12568.8</v>
      </c>
    </row>
    <row r="76" spans="1:6" s="10" customFormat="1" ht="17.25" customHeight="1" x14ac:dyDescent="0.25">
      <c r="A76" s="25"/>
      <c r="B76" s="16" t="s">
        <v>8</v>
      </c>
      <c r="C76" s="17"/>
      <c r="D76" s="17"/>
      <c r="E76" s="17"/>
      <c r="F76" s="17"/>
    </row>
    <row r="77" spans="1:6" s="10" customFormat="1" ht="17.25" customHeight="1" x14ac:dyDescent="0.25">
      <c r="A77" s="25"/>
      <c r="B77" s="16" t="s">
        <v>9</v>
      </c>
      <c r="C77" s="17">
        <v>21522.9</v>
      </c>
      <c r="D77" s="17">
        <v>13298.8</v>
      </c>
      <c r="E77" s="17">
        <v>12568.8</v>
      </c>
      <c r="F77" s="17">
        <v>12568.8</v>
      </c>
    </row>
    <row r="78" spans="1:6" s="10" customFormat="1" ht="23.25" hidden="1" customHeight="1" x14ac:dyDescent="0.25">
      <c r="A78" s="5"/>
      <c r="B78" s="7" t="s">
        <v>10</v>
      </c>
      <c r="C78" s="6"/>
      <c r="D78" s="6"/>
      <c r="E78" s="6"/>
      <c r="F78" s="6"/>
    </row>
  </sheetData>
  <mergeCells count="4">
    <mergeCell ref="C1:F1"/>
    <mergeCell ref="C2:F2"/>
    <mergeCell ref="C3:F3"/>
    <mergeCell ref="A5:F5"/>
  </mergeCells>
  <pageMargins left="0.51181102362204722" right="0.19685039370078741" top="0.55118110236220474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3 к прогнозу </vt:lpstr>
      <vt:lpstr>'прил 3 к прогнозу '!Область_печати</vt:lpstr>
    </vt:vector>
  </TitlesOfParts>
  <Company>GorFU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Lezina</dc:creator>
  <cp:lastModifiedBy>Ирина В. Бушмарина</cp:lastModifiedBy>
  <cp:lastPrinted>2017-01-27T13:02:32Z</cp:lastPrinted>
  <dcterms:created xsi:type="dcterms:W3CDTF">2015-05-13T06:50:54Z</dcterms:created>
  <dcterms:modified xsi:type="dcterms:W3CDTF">2017-02-13T09:16:52Z</dcterms:modified>
</cp:coreProperties>
</file>